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UNJI\Documenten\Teksten\PolitiekActief\Asielzoekers\"/>
    </mc:Choice>
  </mc:AlternateContent>
  <bookViews>
    <workbookView xWindow="0" yWindow="0" windowWidth="11490" windowHeight="4575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7" i="1" l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3" i="1"/>
  <c r="D2" i="1"/>
  <c r="C3" i="1"/>
  <c r="C4" i="1" s="1"/>
  <c r="C5" i="1" s="1"/>
  <c r="C6" i="1" s="1"/>
  <c r="C7" i="1" s="1"/>
  <c r="C8" i="1" s="1"/>
  <c r="C9" i="1" s="1"/>
  <c r="C10" i="1" s="1"/>
  <c r="C11" i="1" s="1"/>
  <c r="C12" i="1" s="1"/>
  <c r="C13" i="1" s="1"/>
  <c r="C14" i="1" s="1"/>
  <c r="C15" i="1" s="1"/>
  <c r="C16" i="1" s="1"/>
  <c r="C17" i="1" s="1"/>
  <c r="C18" i="1" s="1"/>
  <c r="C19" i="1" s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  <c r="G2" i="1" s="1"/>
  <c r="H2" i="1" s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G3" i="1" l="1"/>
  <c r="H3" i="1" s="1"/>
  <c r="G4" i="1" l="1"/>
  <c r="H4" i="1" s="1"/>
  <c r="G5" i="1"/>
  <c r="H5" i="1" s="1"/>
  <c r="G6" i="1" l="1"/>
  <c r="H6" i="1" s="1"/>
  <c r="G7" i="1" l="1"/>
  <c r="H7" i="1" s="1"/>
  <c r="G8" i="1" l="1"/>
  <c r="H8" i="1" s="1"/>
  <c r="G9" i="1" l="1"/>
  <c r="H9" i="1" s="1"/>
  <c r="G10" i="1" l="1"/>
  <c r="H10" i="1" s="1"/>
  <c r="G11" i="1" l="1"/>
  <c r="H11" i="1" s="1"/>
  <c r="G12" i="1" l="1"/>
  <c r="H12" i="1" s="1"/>
  <c r="G13" i="1" l="1"/>
  <c r="H13" i="1" s="1"/>
  <c r="G14" i="1" l="1"/>
  <c r="H14" i="1" s="1"/>
  <c r="G15" i="1" l="1"/>
  <c r="H15" i="1" s="1"/>
  <c r="G16" i="1" l="1"/>
  <c r="H16" i="1" s="1"/>
  <c r="G17" i="1" l="1"/>
  <c r="H17" i="1" s="1"/>
  <c r="G18" i="1" l="1"/>
  <c r="H18" i="1" s="1"/>
  <c r="G19" i="1" l="1"/>
  <c r="H19" i="1" s="1"/>
  <c r="G20" i="1" l="1"/>
  <c r="H20" i="1" s="1"/>
  <c r="G21" i="1" l="1"/>
  <c r="H21" i="1" s="1"/>
  <c r="G22" i="1" l="1"/>
  <c r="H22" i="1" s="1"/>
  <c r="G23" i="1" l="1"/>
  <c r="H23" i="1" s="1"/>
  <c r="G24" i="1" l="1"/>
  <c r="H24" i="1" s="1"/>
  <c r="G25" i="1" l="1"/>
  <c r="H25" i="1" s="1"/>
  <c r="G26" i="1" l="1"/>
  <c r="H26" i="1" s="1"/>
  <c r="G27" i="1" l="1"/>
  <c r="H27" i="1" s="1"/>
  <c r="G28" i="1" l="1"/>
  <c r="H28" i="1" s="1"/>
  <c r="G29" i="1" l="1"/>
  <c r="H29" i="1" s="1"/>
  <c r="G30" i="1" l="1"/>
  <c r="H30" i="1" s="1"/>
  <c r="G31" i="1" l="1"/>
  <c r="H31" i="1" s="1"/>
  <c r="G32" i="1" l="1"/>
  <c r="H32" i="1" s="1"/>
  <c r="G33" i="1" l="1"/>
  <c r="H33" i="1" s="1"/>
  <c r="G34" i="1" l="1"/>
  <c r="H34" i="1" s="1"/>
  <c r="G35" i="1" l="1"/>
  <c r="H35" i="1" s="1"/>
  <c r="G37" i="1" l="1"/>
  <c r="H37" i="1" s="1"/>
  <c r="G36" i="1"/>
  <c r="H36" i="1" s="1"/>
</calcChain>
</file>

<file path=xl/sharedStrings.xml><?xml version="1.0" encoding="utf-8"?>
<sst xmlns="http://schemas.openxmlformats.org/spreadsheetml/2006/main" count="58" uniqueCount="34">
  <si>
    <t>januari</t>
  </si>
  <si>
    <t>februari</t>
  </si>
  <si>
    <t>maart</t>
  </si>
  <si>
    <t>april</t>
  </si>
  <si>
    <t>mei</t>
  </si>
  <si>
    <t>juni</t>
  </si>
  <si>
    <t>juli</t>
  </si>
  <si>
    <t>augustus</t>
  </si>
  <si>
    <t>september</t>
  </si>
  <si>
    <t>oktober</t>
  </si>
  <si>
    <t>november</t>
  </si>
  <si>
    <t>december</t>
  </si>
  <si>
    <t>nieuw erbij</t>
  </si>
  <si>
    <t>eraf</t>
  </si>
  <si>
    <t>nieuwe woningen</t>
  </si>
  <si>
    <t>actief woning-zoekenden</t>
  </si>
  <si>
    <t>wachttijd (maanden)</t>
  </si>
  <si>
    <t>jaar</t>
  </si>
  <si>
    <t>maand vh jaar</t>
  </si>
  <si>
    <t>Kolom A:</t>
  </si>
  <si>
    <t>Kolom B:</t>
  </si>
  <si>
    <t>Kolom C:</t>
  </si>
  <si>
    <t>saldo actief woningzoekenden</t>
  </si>
  <si>
    <t>Kolom D:</t>
  </si>
  <si>
    <t>nieuw erbij. Dat is de constante voorraad van 344 actieve woningzoekenden per jaar plus de 69 asielzoekers per half jaar</t>
  </si>
  <si>
    <t>Kolom E:</t>
  </si>
  <si>
    <t>eraf. Dat is het aantal mensen dat van de lijst kan worden afgevoerd.</t>
  </si>
  <si>
    <t>Kolom F:</t>
  </si>
  <si>
    <t>nieuwe woningen die er volgens prognose bij komen voor deze groep.</t>
  </si>
  <si>
    <t>Kolom G:</t>
  </si>
  <si>
    <t>wachttijd in maanden. Het aantal zoekenden gedeeld door het aantal dat per maand een woning vindt.</t>
  </si>
  <si>
    <t>Kolom H:</t>
  </si>
  <si>
    <t>wachttijd in tekst uitgeschreven.</t>
  </si>
  <si>
    <t>november 2015, Joost Smits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</si>
</sst>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7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" fontId="0" fillId="0" borderId="0" xfId="0" applyNumberFormat="1"/>
    <xf numFmtId="167" fontId="0" fillId="0" borderId="0" xfId="0" applyNumberFormat="1"/>
    <xf numFmtId="0" fontId="1" fillId="0" borderId="0" xfId="0" applyFont="1" applyAlignment="1">
      <alignment wrapText="1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2" sqref="C2"/>
    </sheetView>
  </sheetViews>
  <sheetFormatPr defaultRowHeight="15" x14ac:dyDescent="0.25"/>
  <cols>
    <col min="3" max="3" width="11.42578125" customWidth="1"/>
    <col min="6" max="6" width="10.5703125" customWidth="1"/>
    <col min="7" max="7" width="10.7109375" customWidth="1"/>
    <col min="8" max="8" width="19.85546875" bestFit="1" customWidth="1"/>
  </cols>
  <sheetData>
    <row r="1" spans="1:8" ht="60" x14ac:dyDescent="0.25">
      <c r="C1" s="3" t="s">
        <v>15</v>
      </c>
      <c r="D1" s="3" t="s">
        <v>12</v>
      </c>
      <c r="E1" s="3" t="s">
        <v>13</v>
      </c>
      <c r="F1" s="3" t="s">
        <v>14</v>
      </c>
      <c r="G1" s="3" t="s">
        <v>16</v>
      </c>
    </row>
    <row r="2" spans="1:8" x14ac:dyDescent="0.25">
      <c r="A2">
        <v>2016</v>
      </c>
      <c r="B2" t="s">
        <v>0</v>
      </c>
      <c r="C2" s="2">
        <v>344</v>
      </c>
      <c r="D2" s="2">
        <f>11.5+344/41</f>
        <v>19.890243902439025</v>
      </c>
      <c r="E2" s="2">
        <f>344/41+F2*2.2</f>
        <v>8.3902439024390247</v>
      </c>
      <c r="G2" s="2">
        <f>C2/E2</f>
        <v>41</v>
      </c>
      <c r="H2" t="str">
        <f t="shared" ref="H2" si="0">TRUNC(G2/12)&amp;" jaar en "&amp;ROUND(MOD(G2,12),0)&amp;" maanden"</f>
        <v>3 jaar en 5 maanden</v>
      </c>
    </row>
    <row r="3" spans="1:8" x14ac:dyDescent="0.25">
      <c r="B3" t="s">
        <v>1</v>
      </c>
      <c r="C3" s="2">
        <f>C2+D2-E2</f>
        <v>355.5</v>
      </c>
      <c r="D3" s="2">
        <f t="shared" ref="D3:D37" si="1">11.5+344/41</f>
        <v>19.890243902439025</v>
      </c>
      <c r="E3" s="2">
        <f t="shared" ref="E3:E37" si="2">344/41+F3*2.2</f>
        <v>8.3902439024390247</v>
      </c>
      <c r="G3" s="2">
        <f>C3/E3</f>
        <v>42.370639534883722</v>
      </c>
      <c r="H3" t="str">
        <f>TRUNC(G3/12)&amp;" jaar en "&amp;ROUND(MOD(G3,12),0)&amp;" maanden"</f>
        <v>3 jaar en 6 maanden</v>
      </c>
    </row>
    <row r="4" spans="1:8" x14ac:dyDescent="0.25">
      <c r="B4" t="s">
        <v>2</v>
      </c>
      <c r="C4" s="2">
        <f t="shared" ref="C4:C37" si="3">C3+D3-E3</f>
        <v>367</v>
      </c>
      <c r="D4" s="2">
        <f t="shared" si="1"/>
        <v>19.890243902439025</v>
      </c>
      <c r="E4" s="2">
        <f t="shared" si="2"/>
        <v>8.3902439024390247</v>
      </c>
      <c r="G4" s="2">
        <f>C4/E4</f>
        <v>43.741279069767437</v>
      </c>
      <c r="H4" t="str">
        <f t="shared" ref="H4:H38" si="4">TRUNC(G4/12)&amp;" jaar en "&amp;ROUND(MOD(G4,12),0)&amp;" maanden"</f>
        <v>3 jaar en 8 maanden</v>
      </c>
    </row>
    <row r="5" spans="1:8" x14ac:dyDescent="0.25">
      <c r="B5" t="s">
        <v>3</v>
      </c>
      <c r="C5" s="2">
        <f t="shared" si="3"/>
        <v>378.5</v>
      </c>
      <c r="D5" s="2">
        <f t="shared" si="1"/>
        <v>19.890243902439025</v>
      </c>
      <c r="E5" s="2">
        <f t="shared" si="2"/>
        <v>8.3902439024390247</v>
      </c>
      <c r="G5" s="2">
        <f>C5/E5</f>
        <v>45.111918604651159</v>
      </c>
      <c r="H5" t="str">
        <f t="shared" si="4"/>
        <v>3 jaar en 9 maanden</v>
      </c>
    </row>
    <row r="6" spans="1:8" x14ac:dyDescent="0.25">
      <c r="B6" t="s">
        <v>4</v>
      </c>
      <c r="C6" s="2">
        <f t="shared" si="3"/>
        <v>390</v>
      </c>
      <c r="D6" s="2">
        <f t="shared" si="1"/>
        <v>19.890243902439025</v>
      </c>
      <c r="E6" s="2">
        <f t="shared" si="2"/>
        <v>8.3902439024390247</v>
      </c>
      <c r="G6" s="2">
        <f>C6/E6</f>
        <v>46.482558139534881</v>
      </c>
      <c r="H6" t="str">
        <f t="shared" si="4"/>
        <v>3 jaar en 10 maanden</v>
      </c>
    </row>
    <row r="7" spans="1:8" x14ac:dyDescent="0.25">
      <c r="B7" t="s">
        <v>5</v>
      </c>
      <c r="C7" s="2">
        <f t="shared" si="3"/>
        <v>401.5</v>
      </c>
      <c r="D7" s="2">
        <f t="shared" si="1"/>
        <v>19.890243902439025</v>
      </c>
      <c r="E7" s="2">
        <f t="shared" si="2"/>
        <v>8.3902439024390247</v>
      </c>
      <c r="G7" s="2">
        <f>C7/E7</f>
        <v>47.853197674418603</v>
      </c>
      <c r="H7" t="str">
        <f t="shared" si="4"/>
        <v>3 jaar en 12 maanden</v>
      </c>
    </row>
    <row r="8" spans="1:8" x14ac:dyDescent="0.25">
      <c r="B8" t="s">
        <v>6</v>
      </c>
      <c r="C8" s="2">
        <f t="shared" si="3"/>
        <v>413</v>
      </c>
      <c r="D8" s="2">
        <f t="shared" si="1"/>
        <v>19.890243902439025</v>
      </c>
      <c r="E8" s="2">
        <f t="shared" si="2"/>
        <v>8.3902439024390247</v>
      </c>
      <c r="G8" s="2">
        <f>C8/E8</f>
        <v>49.223837209302324</v>
      </c>
      <c r="H8" t="str">
        <f t="shared" si="4"/>
        <v>4 jaar en 1 maanden</v>
      </c>
    </row>
    <row r="9" spans="1:8" x14ac:dyDescent="0.25">
      <c r="B9" t="s">
        <v>7</v>
      </c>
      <c r="C9" s="2">
        <f t="shared" si="3"/>
        <v>424.5</v>
      </c>
      <c r="D9" s="2">
        <f t="shared" si="1"/>
        <v>19.890243902439025</v>
      </c>
      <c r="E9" s="2">
        <f t="shared" si="2"/>
        <v>8.3902439024390247</v>
      </c>
      <c r="G9" s="2">
        <f>C9/E9</f>
        <v>50.594476744186046</v>
      </c>
      <c r="H9" t="str">
        <f t="shared" si="4"/>
        <v>4 jaar en 3 maanden</v>
      </c>
    </row>
    <row r="10" spans="1:8" x14ac:dyDescent="0.25">
      <c r="B10" t="s">
        <v>8</v>
      </c>
      <c r="C10" s="2">
        <f t="shared" si="3"/>
        <v>436</v>
      </c>
      <c r="D10" s="2">
        <f t="shared" si="1"/>
        <v>19.890243902439025</v>
      </c>
      <c r="E10" s="2">
        <f t="shared" si="2"/>
        <v>8.3902439024390247</v>
      </c>
      <c r="G10" s="2">
        <f>C10/E10</f>
        <v>51.965116279069768</v>
      </c>
      <c r="H10" t="str">
        <f t="shared" si="4"/>
        <v>4 jaar en 4 maanden</v>
      </c>
    </row>
    <row r="11" spans="1:8" x14ac:dyDescent="0.25">
      <c r="B11" t="s">
        <v>9</v>
      </c>
      <c r="C11" s="2">
        <f t="shared" si="3"/>
        <v>447.5</v>
      </c>
      <c r="D11" s="2">
        <f t="shared" si="1"/>
        <v>19.890243902439025</v>
      </c>
      <c r="E11" s="2">
        <f t="shared" si="2"/>
        <v>8.3902439024390247</v>
      </c>
      <c r="G11" s="2">
        <f>C11/E11</f>
        <v>53.335755813953483</v>
      </c>
      <c r="H11" t="str">
        <f t="shared" si="4"/>
        <v>4 jaar en 5 maanden</v>
      </c>
    </row>
    <row r="12" spans="1:8" x14ac:dyDescent="0.25">
      <c r="B12" t="s">
        <v>10</v>
      </c>
      <c r="C12" s="2">
        <f t="shared" si="3"/>
        <v>459</v>
      </c>
      <c r="D12" s="2">
        <f t="shared" si="1"/>
        <v>19.890243902439025</v>
      </c>
      <c r="E12" s="2">
        <f t="shared" si="2"/>
        <v>8.3902439024390247</v>
      </c>
      <c r="G12" s="2">
        <f>C12/E12</f>
        <v>54.706395348837205</v>
      </c>
      <c r="H12" t="str">
        <f t="shared" si="4"/>
        <v>4 jaar en 7 maanden</v>
      </c>
    </row>
    <row r="13" spans="1:8" x14ac:dyDescent="0.25">
      <c r="B13" t="s">
        <v>11</v>
      </c>
      <c r="C13" s="2">
        <f t="shared" si="3"/>
        <v>470.5</v>
      </c>
      <c r="D13" s="2">
        <f t="shared" si="1"/>
        <v>19.890243902439025</v>
      </c>
      <c r="E13" s="2">
        <f t="shared" si="2"/>
        <v>8.3902439024390247</v>
      </c>
      <c r="G13" s="2">
        <f>C13/E13</f>
        <v>56.077034883720927</v>
      </c>
      <c r="H13" t="str">
        <f t="shared" si="4"/>
        <v>4 jaar en 8 maanden</v>
      </c>
    </row>
    <row r="14" spans="1:8" x14ac:dyDescent="0.25">
      <c r="A14">
        <v>2017</v>
      </c>
      <c r="B14" t="s">
        <v>0</v>
      </c>
      <c r="C14" s="2">
        <f t="shared" si="3"/>
        <v>482</v>
      </c>
      <c r="D14" s="2">
        <f t="shared" si="1"/>
        <v>19.890243902439025</v>
      </c>
      <c r="E14" s="2">
        <f t="shared" si="2"/>
        <v>12.056910569105693</v>
      </c>
      <c r="F14" s="1">
        <f>20/12</f>
        <v>1.6666666666666667</v>
      </c>
      <c r="G14" s="2">
        <f>C14/E14</f>
        <v>39.977073499662843</v>
      </c>
      <c r="H14" t="str">
        <f t="shared" si="4"/>
        <v>3 jaar en 4 maanden</v>
      </c>
    </row>
    <row r="15" spans="1:8" x14ac:dyDescent="0.25">
      <c r="B15" t="s">
        <v>1</v>
      </c>
      <c r="C15" s="2">
        <f t="shared" si="3"/>
        <v>489.83333333333331</v>
      </c>
      <c r="D15" s="2">
        <f t="shared" si="1"/>
        <v>19.890243902439025</v>
      </c>
      <c r="E15" s="2">
        <f t="shared" si="2"/>
        <v>12.056910569105693</v>
      </c>
      <c r="F15" s="1">
        <f t="shared" ref="F15:F37" si="5">20/12</f>
        <v>1.6666666666666667</v>
      </c>
      <c r="G15" s="2">
        <f>C15/E15</f>
        <v>40.62677006068779</v>
      </c>
      <c r="H15" t="str">
        <f t="shared" si="4"/>
        <v>3 jaar en 5 maanden</v>
      </c>
    </row>
    <row r="16" spans="1:8" x14ac:dyDescent="0.25">
      <c r="B16" t="s">
        <v>2</v>
      </c>
      <c r="C16" s="2">
        <f t="shared" si="3"/>
        <v>497.66666666666663</v>
      </c>
      <c r="D16" s="2">
        <f t="shared" si="1"/>
        <v>19.890243902439025</v>
      </c>
      <c r="E16" s="2">
        <f t="shared" si="2"/>
        <v>12.056910569105693</v>
      </c>
      <c r="F16" s="1">
        <f t="shared" si="5"/>
        <v>1.6666666666666667</v>
      </c>
      <c r="G16" s="2">
        <f>C16/E16</f>
        <v>41.276466621712736</v>
      </c>
      <c r="H16" t="str">
        <f t="shared" si="4"/>
        <v>3 jaar en 5 maanden</v>
      </c>
    </row>
    <row r="17" spans="1:8" x14ac:dyDescent="0.25">
      <c r="B17" t="s">
        <v>3</v>
      </c>
      <c r="C17" s="2">
        <f t="shared" si="3"/>
        <v>505.49999999999994</v>
      </c>
      <c r="D17" s="2">
        <f t="shared" si="1"/>
        <v>19.890243902439025</v>
      </c>
      <c r="E17" s="2">
        <f t="shared" si="2"/>
        <v>12.056910569105693</v>
      </c>
      <c r="F17" s="1">
        <f t="shared" si="5"/>
        <v>1.6666666666666667</v>
      </c>
      <c r="G17" s="2">
        <f>C17/E17</f>
        <v>41.926163182737682</v>
      </c>
      <c r="H17" t="str">
        <f t="shared" si="4"/>
        <v>3 jaar en 6 maanden</v>
      </c>
    </row>
    <row r="18" spans="1:8" x14ac:dyDescent="0.25">
      <c r="B18" t="s">
        <v>4</v>
      </c>
      <c r="C18" s="2">
        <f t="shared" si="3"/>
        <v>513.33333333333337</v>
      </c>
      <c r="D18" s="2">
        <f t="shared" si="1"/>
        <v>19.890243902439025</v>
      </c>
      <c r="E18" s="2">
        <f t="shared" si="2"/>
        <v>12.056910569105693</v>
      </c>
      <c r="F18" s="1">
        <f t="shared" si="5"/>
        <v>1.6666666666666667</v>
      </c>
      <c r="G18" s="2">
        <f>C18/E18</f>
        <v>42.575859743762642</v>
      </c>
      <c r="H18" t="str">
        <f t="shared" si="4"/>
        <v>3 jaar en 7 maanden</v>
      </c>
    </row>
    <row r="19" spans="1:8" x14ac:dyDescent="0.25">
      <c r="B19" t="s">
        <v>5</v>
      </c>
      <c r="C19" s="2">
        <f t="shared" si="3"/>
        <v>521.16666666666674</v>
      </c>
      <c r="D19" s="2">
        <f t="shared" si="1"/>
        <v>19.890243902439025</v>
      </c>
      <c r="E19" s="2">
        <f t="shared" si="2"/>
        <v>12.056910569105693</v>
      </c>
      <c r="F19" s="1">
        <f t="shared" si="5"/>
        <v>1.6666666666666667</v>
      </c>
      <c r="G19" s="2">
        <f>C19/E19</f>
        <v>43.225556304787595</v>
      </c>
      <c r="H19" t="str">
        <f t="shared" si="4"/>
        <v>3 jaar en 7 maanden</v>
      </c>
    </row>
    <row r="20" spans="1:8" x14ac:dyDescent="0.25">
      <c r="B20" t="s">
        <v>6</v>
      </c>
      <c r="C20" s="2">
        <f t="shared" si="3"/>
        <v>529.00000000000011</v>
      </c>
      <c r="D20" s="2">
        <f t="shared" si="1"/>
        <v>19.890243902439025</v>
      </c>
      <c r="E20" s="2">
        <f t="shared" si="2"/>
        <v>12.056910569105693</v>
      </c>
      <c r="F20" s="1">
        <f t="shared" si="5"/>
        <v>1.6666666666666667</v>
      </c>
      <c r="G20" s="2">
        <f>C20/E20</f>
        <v>43.875252865812548</v>
      </c>
      <c r="H20" t="str">
        <f t="shared" si="4"/>
        <v>3 jaar en 8 maanden</v>
      </c>
    </row>
    <row r="21" spans="1:8" x14ac:dyDescent="0.25">
      <c r="B21" t="s">
        <v>7</v>
      </c>
      <c r="C21" s="2">
        <f t="shared" si="3"/>
        <v>536.83333333333348</v>
      </c>
      <c r="D21" s="2">
        <f t="shared" si="1"/>
        <v>19.890243902439025</v>
      </c>
      <c r="E21" s="2">
        <f t="shared" si="2"/>
        <v>12.056910569105693</v>
      </c>
      <c r="F21" s="1">
        <f t="shared" si="5"/>
        <v>1.6666666666666667</v>
      </c>
      <c r="G21" s="2">
        <f>C21/E21</f>
        <v>44.524949426837502</v>
      </c>
      <c r="H21" t="str">
        <f t="shared" si="4"/>
        <v>3 jaar en 9 maanden</v>
      </c>
    </row>
    <row r="22" spans="1:8" x14ac:dyDescent="0.25">
      <c r="B22" t="s">
        <v>8</v>
      </c>
      <c r="C22" s="2">
        <f t="shared" si="3"/>
        <v>544.66666666666686</v>
      </c>
      <c r="D22" s="2">
        <f t="shared" si="1"/>
        <v>19.890243902439025</v>
      </c>
      <c r="E22" s="2">
        <f t="shared" si="2"/>
        <v>12.056910569105693</v>
      </c>
      <c r="F22" s="1">
        <f t="shared" si="5"/>
        <v>1.6666666666666667</v>
      </c>
      <c r="G22" s="2">
        <f>C22/E22</f>
        <v>45.174645987862448</v>
      </c>
      <c r="H22" t="str">
        <f t="shared" si="4"/>
        <v>3 jaar en 9 maanden</v>
      </c>
    </row>
    <row r="23" spans="1:8" x14ac:dyDescent="0.25">
      <c r="B23" t="s">
        <v>9</v>
      </c>
      <c r="C23" s="2">
        <f t="shared" si="3"/>
        <v>552.50000000000023</v>
      </c>
      <c r="D23" s="2">
        <f t="shared" si="1"/>
        <v>19.890243902439025</v>
      </c>
      <c r="E23" s="2">
        <f t="shared" si="2"/>
        <v>12.056910569105693</v>
      </c>
      <c r="F23" s="1">
        <f t="shared" si="5"/>
        <v>1.6666666666666667</v>
      </c>
      <c r="G23" s="2">
        <f>C23/E23</f>
        <v>45.824342548887401</v>
      </c>
      <c r="H23" t="str">
        <f t="shared" si="4"/>
        <v>3 jaar en 10 maanden</v>
      </c>
    </row>
    <row r="24" spans="1:8" x14ac:dyDescent="0.25">
      <c r="B24" t="s">
        <v>10</v>
      </c>
      <c r="C24" s="2">
        <f t="shared" si="3"/>
        <v>560.3333333333336</v>
      </c>
      <c r="D24" s="2">
        <f t="shared" si="1"/>
        <v>19.890243902439025</v>
      </c>
      <c r="E24" s="2">
        <f t="shared" si="2"/>
        <v>12.056910569105693</v>
      </c>
      <c r="F24" s="1">
        <f t="shared" si="5"/>
        <v>1.6666666666666667</v>
      </c>
      <c r="G24" s="2">
        <f>C24/E24</f>
        <v>46.474039109912354</v>
      </c>
      <c r="H24" t="str">
        <f t="shared" si="4"/>
        <v>3 jaar en 10 maanden</v>
      </c>
    </row>
    <row r="25" spans="1:8" x14ac:dyDescent="0.25">
      <c r="B25" t="s">
        <v>11</v>
      </c>
      <c r="C25" s="2">
        <f t="shared" si="3"/>
        <v>568.16666666666697</v>
      </c>
      <c r="D25" s="2">
        <f t="shared" si="1"/>
        <v>19.890243902439025</v>
      </c>
      <c r="E25" s="2">
        <f t="shared" si="2"/>
        <v>12.056910569105693</v>
      </c>
      <c r="F25" s="1">
        <f t="shared" si="5"/>
        <v>1.6666666666666667</v>
      </c>
      <c r="G25" s="2">
        <f>C25/E25</f>
        <v>47.123735670937307</v>
      </c>
      <c r="H25" t="str">
        <f t="shared" si="4"/>
        <v>3 jaar en 11 maanden</v>
      </c>
    </row>
    <row r="26" spans="1:8" x14ac:dyDescent="0.25">
      <c r="A26">
        <v>2018</v>
      </c>
      <c r="B26" t="s">
        <v>0</v>
      </c>
      <c r="C26" s="2">
        <f t="shared" si="3"/>
        <v>576.00000000000034</v>
      </c>
      <c r="D26" s="2">
        <f t="shared" si="1"/>
        <v>19.890243902439025</v>
      </c>
      <c r="E26" s="2">
        <f t="shared" si="2"/>
        <v>12.056910569105693</v>
      </c>
      <c r="F26" s="1">
        <f t="shared" si="5"/>
        <v>1.6666666666666667</v>
      </c>
      <c r="G26" s="2">
        <f>C26/E26</f>
        <v>47.773432231962261</v>
      </c>
      <c r="H26" t="str">
        <f t="shared" si="4"/>
        <v>3 jaar en 12 maanden</v>
      </c>
    </row>
    <row r="27" spans="1:8" x14ac:dyDescent="0.25">
      <c r="B27" t="s">
        <v>1</v>
      </c>
      <c r="C27" s="2">
        <f t="shared" si="3"/>
        <v>583.83333333333371</v>
      </c>
      <c r="D27" s="2">
        <f t="shared" si="1"/>
        <v>19.890243902439025</v>
      </c>
      <c r="E27" s="2">
        <f t="shared" si="2"/>
        <v>12.056910569105693</v>
      </c>
      <c r="F27" s="1">
        <f t="shared" si="5"/>
        <v>1.6666666666666667</v>
      </c>
      <c r="G27" s="2">
        <f>C27/E27</f>
        <v>48.423128792987214</v>
      </c>
      <c r="H27" t="str">
        <f t="shared" si="4"/>
        <v>4 jaar en 0 maanden</v>
      </c>
    </row>
    <row r="28" spans="1:8" x14ac:dyDescent="0.25">
      <c r="B28" t="s">
        <v>2</v>
      </c>
      <c r="C28" s="2">
        <f t="shared" si="3"/>
        <v>591.66666666666708</v>
      </c>
      <c r="D28" s="2">
        <f t="shared" si="1"/>
        <v>19.890243902439025</v>
      </c>
      <c r="E28" s="2">
        <f t="shared" si="2"/>
        <v>12.056910569105693</v>
      </c>
      <c r="F28" s="1">
        <f t="shared" si="5"/>
        <v>1.6666666666666667</v>
      </c>
      <c r="G28" s="2">
        <f>C28/E28</f>
        <v>49.072825354012167</v>
      </c>
      <c r="H28" t="str">
        <f t="shared" si="4"/>
        <v>4 jaar en 1 maanden</v>
      </c>
    </row>
    <row r="29" spans="1:8" x14ac:dyDescent="0.25">
      <c r="B29" t="s">
        <v>3</v>
      </c>
      <c r="C29" s="2">
        <f t="shared" si="3"/>
        <v>599.50000000000045</v>
      </c>
      <c r="D29" s="2">
        <f t="shared" si="1"/>
        <v>19.890243902439025</v>
      </c>
      <c r="E29" s="2">
        <f t="shared" si="2"/>
        <v>12.056910569105693</v>
      </c>
      <c r="F29" s="1">
        <f t="shared" si="5"/>
        <v>1.6666666666666667</v>
      </c>
      <c r="G29" s="2">
        <f>C29/E29</f>
        <v>49.72252191503712</v>
      </c>
      <c r="H29" t="str">
        <f t="shared" si="4"/>
        <v>4 jaar en 2 maanden</v>
      </c>
    </row>
    <row r="30" spans="1:8" x14ac:dyDescent="0.25">
      <c r="B30" t="s">
        <v>4</v>
      </c>
      <c r="C30" s="2">
        <f t="shared" si="3"/>
        <v>607.33333333333383</v>
      </c>
      <c r="D30" s="2">
        <f t="shared" si="1"/>
        <v>19.890243902439025</v>
      </c>
      <c r="E30" s="2">
        <f t="shared" si="2"/>
        <v>12.056910569105693</v>
      </c>
      <c r="F30" s="1">
        <f t="shared" si="5"/>
        <v>1.6666666666666667</v>
      </c>
      <c r="G30" s="2">
        <f>C30/E30</f>
        <v>50.372218476062073</v>
      </c>
      <c r="H30" t="str">
        <f t="shared" si="4"/>
        <v>4 jaar en 2 maanden</v>
      </c>
    </row>
    <row r="31" spans="1:8" x14ac:dyDescent="0.25">
      <c r="B31" t="s">
        <v>5</v>
      </c>
      <c r="C31" s="2">
        <f t="shared" si="3"/>
        <v>615.1666666666672</v>
      </c>
      <c r="D31" s="2">
        <f t="shared" si="1"/>
        <v>19.890243902439025</v>
      </c>
      <c r="E31" s="2">
        <f t="shared" si="2"/>
        <v>12.056910569105693</v>
      </c>
      <c r="F31" s="1">
        <f t="shared" si="5"/>
        <v>1.6666666666666667</v>
      </c>
      <c r="G31" s="2">
        <f>C31/E31</f>
        <v>51.021915037087027</v>
      </c>
      <c r="H31" t="str">
        <f t="shared" si="4"/>
        <v>4 jaar en 3 maanden</v>
      </c>
    </row>
    <row r="32" spans="1:8" x14ac:dyDescent="0.25">
      <c r="B32" t="s">
        <v>6</v>
      </c>
      <c r="C32" s="2">
        <f t="shared" si="3"/>
        <v>623.00000000000057</v>
      </c>
      <c r="D32" s="2">
        <f t="shared" si="1"/>
        <v>19.890243902439025</v>
      </c>
      <c r="E32" s="2">
        <f t="shared" si="2"/>
        <v>12.056910569105693</v>
      </c>
      <c r="F32" s="1">
        <f t="shared" si="5"/>
        <v>1.6666666666666667</v>
      </c>
      <c r="G32" s="2">
        <f>C32/E32</f>
        <v>51.671611598111973</v>
      </c>
      <c r="H32" t="str">
        <f t="shared" si="4"/>
        <v>4 jaar en 4 maanden</v>
      </c>
    </row>
    <row r="33" spans="1:8" x14ac:dyDescent="0.25">
      <c r="B33" t="s">
        <v>7</v>
      </c>
      <c r="C33" s="2">
        <f t="shared" si="3"/>
        <v>630.83333333333394</v>
      </c>
      <c r="D33" s="2">
        <f t="shared" si="1"/>
        <v>19.890243902439025</v>
      </c>
      <c r="E33" s="2">
        <f t="shared" si="2"/>
        <v>12.056910569105693</v>
      </c>
      <c r="F33" s="1">
        <f t="shared" si="5"/>
        <v>1.6666666666666667</v>
      </c>
      <c r="G33" s="2">
        <f>C33/E33</f>
        <v>52.321308159136926</v>
      </c>
      <c r="H33" t="str">
        <f t="shared" si="4"/>
        <v>4 jaar en 4 maanden</v>
      </c>
    </row>
    <row r="34" spans="1:8" x14ac:dyDescent="0.25">
      <c r="B34" t="s">
        <v>8</v>
      </c>
      <c r="C34" s="2">
        <f t="shared" si="3"/>
        <v>638.66666666666731</v>
      </c>
      <c r="D34" s="2">
        <f t="shared" si="1"/>
        <v>19.890243902439025</v>
      </c>
      <c r="E34" s="2">
        <f t="shared" si="2"/>
        <v>12.056910569105693</v>
      </c>
      <c r="F34" s="1">
        <f t="shared" si="5"/>
        <v>1.6666666666666667</v>
      </c>
      <c r="G34" s="2">
        <f>C34/E34</f>
        <v>52.971004720161879</v>
      </c>
      <c r="H34" t="str">
        <f t="shared" si="4"/>
        <v>4 jaar en 5 maanden</v>
      </c>
    </row>
    <row r="35" spans="1:8" x14ac:dyDescent="0.25">
      <c r="B35" t="s">
        <v>9</v>
      </c>
      <c r="C35" s="2">
        <f t="shared" si="3"/>
        <v>646.50000000000068</v>
      </c>
      <c r="D35" s="2">
        <f t="shared" si="1"/>
        <v>19.890243902439025</v>
      </c>
      <c r="E35" s="2">
        <f t="shared" si="2"/>
        <v>12.056910569105693</v>
      </c>
      <c r="F35" s="1">
        <f t="shared" si="5"/>
        <v>1.6666666666666667</v>
      </c>
      <c r="G35" s="2">
        <f>C35/E35</f>
        <v>53.620701281186832</v>
      </c>
      <c r="H35" t="str">
        <f t="shared" si="4"/>
        <v>4 jaar en 6 maanden</v>
      </c>
    </row>
    <row r="36" spans="1:8" x14ac:dyDescent="0.25">
      <c r="B36" t="s">
        <v>10</v>
      </c>
      <c r="C36" s="2">
        <f t="shared" si="3"/>
        <v>654.33333333333405</v>
      </c>
      <c r="D36" s="2">
        <f t="shared" si="1"/>
        <v>19.890243902439025</v>
      </c>
      <c r="E36" s="2">
        <f t="shared" si="2"/>
        <v>12.056910569105693</v>
      </c>
      <c r="F36" s="1">
        <f t="shared" si="5"/>
        <v>1.6666666666666667</v>
      </c>
      <c r="G36" s="2">
        <f>C36/E36</f>
        <v>54.270397842211786</v>
      </c>
      <c r="H36" t="str">
        <f t="shared" si="4"/>
        <v>4 jaar en 6 maanden</v>
      </c>
    </row>
    <row r="37" spans="1:8" x14ac:dyDescent="0.25">
      <c r="B37" t="s">
        <v>11</v>
      </c>
      <c r="C37" s="2">
        <f t="shared" si="3"/>
        <v>662.16666666666742</v>
      </c>
      <c r="D37" s="2">
        <f t="shared" si="1"/>
        <v>19.890243902439025</v>
      </c>
      <c r="E37" s="2">
        <f t="shared" si="2"/>
        <v>12.056910569105693</v>
      </c>
      <c r="F37" s="1">
        <f t="shared" si="5"/>
        <v>1.6666666666666667</v>
      </c>
      <c r="G37" s="2">
        <f>C37/E37</f>
        <v>54.920094403236739</v>
      </c>
      <c r="H37" t="str">
        <f t="shared" si="4"/>
        <v>4 jaar en 7 maanden</v>
      </c>
    </row>
    <row r="39" spans="1:8" x14ac:dyDescent="0.25">
      <c r="A39" t="s">
        <v>19</v>
      </c>
      <c r="B39" t="s">
        <v>17</v>
      </c>
    </row>
    <row r="40" spans="1:8" x14ac:dyDescent="0.25">
      <c r="A40" t="s">
        <v>20</v>
      </c>
      <c r="B40" t="s">
        <v>18</v>
      </c>
    </row>
    <row r="41" spans="1:8" x14ac:dyDescent="0.25">
      <c r="A41" t="s">
        <v>21</v>
      </c>
      <c r="B41" t="s">
        <v>22</v>
      </c>
    </row>
    <row r="42" spans="1:8" x14ac:dyDescent="0.25">
      <c r="A42" t="s">
        <v>23</v>
      </c>
      <c r="B42" t="s">
        <v>24</v>
      </c>
    </row>
    <row r="43" spans="1:8" x14ac:dyDescent="0.25">
      <c r="A43" t="s">
        <v>25</v>
      </c>
      <c r="B43" t="s">
        <v>26</v>
      </c>
    </row>
    <row r="44" spans="1:8" x14ac:dyDescent="0.25">
      <c r="A44" t="s">
        <v>27</v>
      </c>
      <c r="B44" t="s">
        <v>28</v>
      </c>
    </row>
    <row r="45" spans="1:8" x14ac:dyDescent="0.25">
      <c r="A45" t="s">
        <v>29</v>
      </c>
      <c r="B45" t="s">
        <v>30</v>
      </c>
    </row>
    <row r="46" spans="1:8" x14ac:dyDescent="0.25">
      <c r="A46" t="s">
        <v>31</v>
      </c>
      <c r="B46" t="s">
        <v>32</v>
      </c>
    </row>
    <row r="48" spans="1:8" x14ac:dyDescent="0.25">
      <c r="A48" t="s">
        <v>33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Joost Smits</dc:creator>
  <cp:lastModifiedBy>Joost Smits</cp:lastModifiedBy>
  <dcterms:created xsi:type="dcterms:W3CDTF">2015-11-27T10:01:13Z</dcterms:created>
  <dcterms:modified xsi:type="dcterms:W3CDTF">2015-11-27T11:32:54Z</dcterms:modified>
</cp:coreProperties>
</file>